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240" windowWidth="11655" windowHeight="9600"/>
  </bookViews>
  <sheets>
    <sheet name="Приложение 1 (перечень МКД)" sheetId="1" r:id="rId1"/>
    <sheet name="Приложение 2 (виды ремонта)" sheetId="2" r:id="rId2"/>
    <sheet name="Приложение 3 (реквизиты пост)" sheetId="3" r:id="rId3"/>
  </sheets>
  <definedNames>
    <definedName name="_xlnm._FilterDatabase" localSheetId="0" hidden="1">'Приложение 1 (перечень МКД)'!$A$9:$R$9</definedName>
    <definedName name="_xlnm.Print_Area" localSheetId="2">'Приложение 3 (реквизиты пост)'!$A$1:$F$17</definedName>
  </definedNames>
  <calcPr calcId="145621"/>
</workbook>
</file>

<file path=xl/calcChain.xml><?xml version="1.0" encoding="utf-8"?>
<calcChain xmlns="http://schemas.openxmlformats.org/spreadsheetml/2006/main">
  <c r="G7" i="2" l="1"/>
  <c r="H7" i="2"/>
  <c r="I7" i="2"/>
  <c r="J7" i="2"/>
  <c r="K7" i="2"/>
  <c r="L7" i="2"/>
  <c r="M7" i="2"/>
  <c r="N7" i="2"/>
  <c r="O7" i="2"/>
  <c r="P7" i="2"/>
  <c r="Q7" i="2"/>
  <c r="R7" i="2"/>
  <c r="E7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 s="1"/>
  <c r="P22" i="2"/>
  <c r="F22" i="2"/>
</calcChain>
</file>

<file path=xl/sharedStrings.xml><?xml version="1.0" encoding="utf-8"?>
<sst xmlns="http://schemas.openxmlformats.org/spreadsheetml/2006/main" count="120" uniqueCount="86">
  <si>
    <t>№ п/п</t>
  </si>
  <si>
    <t>Адрес МКД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</si>
  <si>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</si>
  <si>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</si>
  <si>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</si>
  <si>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</si>
  <si>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</si>
  <si>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Стоимость капитального ремонта</t>
  </si>
  <si>
    <t>Плановая дата завершения работ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</si>
  <si>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</si>
  <si>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</si>
  <si>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</si>
  <si>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</si>
  <si>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кв.м</t>
  </si>
  <si>
    <t>чел.</t>
  </si>
  <si>
    <t>руб.</t>
  </si>
  <si>
    <t>кв.м.</t>
  </si>
  <si>
    <t>ед.</t>
  </si>
  <si>
    <t>№ п\п</t>
  </si>
  <si>
    <t>Стоимость капитального ремонта ВСЕГО</t>
  </si>
  <si>
    <t>Количество жителей, зарегистрированных в МКД на дату утверждения краткосрочного плана</t>
  </si>
  <si>
    <t>Перечень многоквартирных домов, включенных в программу по проведению капитального ремонта многоквартирных домов</t>
  </si>
  <si>
    <t>Реестр многоквартирных домов, включенных в программу по проведению капитального ремонта многоквартирных домов, по видам ремонта</t>
  </si>
  <si>
    <t>Количество квартир</t>
  </si>
  <si>
    <t>Всего</t>
  </si>
  <si>
    <t>в муниципальной собственности</t>
  </si>
  <si>
    <t>в собственности граждан</t>
  </si>
  <si>
    <t>Год ввода в эксплуатацию</t>
  </si>
  <si>
    <t xml:space="preserve">ед. </t>
  </si>
  <si>
    <t>Виды, установленные Законом Московской области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</si>
  <si>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</si>
  <si>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</si>
  <si>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крыши, в том числе переустройство невентилируемой крыши на вентилируемую крышу, устройство выходов на кровлю</t>
  </si>
  <si>
    <t>ремонт подвальных помещений, относящихся к общему имуществу в многоквартирном доме</t>
  </si>
  <si>
    <t>утепление и (или) ремонт фасада</t>
  </si>
  <si>
    <t>установка коллективных (общедомовых) приборов учета потребления ресурсов, необходимых для предоставления коммунальных услуг, и узлов управления и регулирования потребления этих ресурсов (тепловой энергии, горячей и холодной воды, электрической энергии, газа)</t>
  </si>
  <si>
    <t>ремонт фундамента многоквартирного дома</t>
  </si>
  <si>
    <t>прочие</t>
  </si>
  <si>
    <t>Год завершение последнего капитального ремонта</t>
  </si>
  <si>
    <t>год</t>
  </si>
  <si>
    <t>Вид конструктивного элемента</t>
  </si>
  <si>
    <t>Приложение № 2 к краткосрочному плану 
от _____________________№____________________</t>
  </si>
  <si>
    <t>Приложение № 1 к краткосрочному плану 
от _____________________№____________________</t>
  </si>
  <si>
    <t>за счет средств собственников помещений в МКД</t>
  </si>
  <si>
    <t xml:space="preserve">Реквизиты </t>
  </si>
  <si>
    <t>Наименование муниципального образования</t>
  </si>
  <si>
    <t>Вид документа (постановление, решение и т.д.</t>
  </si>
  <si>
    <t>Наименование постановления, решения и т.д.</t>
  </si>
  <si>
    <t>Дата</t>
  </si>
  <si>
    <t>Номер</t>
  </si>
  <si>
    <t>Приложение № 3</t>
  </si>
  <si>
    <t>Не утверждается постановлением</t>
  </si>
  <si>
    <t>г.о. Реутов</t>
  </si>
  <si>
    <t>Итого по г.о.Реутов</t>
  </si>
  <si>
    <t>г.о. Реутов, Юбилейный пр-т, д.2</t>
  </si>
  <si>
    <t>г.о. Реутов, ул. Молодежная, д.5</t>
  </si>
  <si>
    <t>г.о. Реутов, Юбилейный пр-т, д.54</t>
  </si>
  <si>
    <t>г.о. Реутов, ул. Советская, д.21</t>
  </si>
  <si>
    <t>г.о. Реутов, ул. Советская, д.23</t>
  </si>
  <si>
    <t>г.о. Реутов, ул. Южная д.2</t>
  </si>
  <si>
    <t>г.о. Реутов, ул. Октября д.8</t>
  </si>
  <si>
    <t>г.о. Реутов, ул. Ашхабадская д.25</t>
  </si>
  <si>
    <t>г.о. Реутов, Юбилейный пр-т д.6</t>
  </si>
  <si>
    <t>г.о. Реутов, Мира пр-т, д.37</t>
  </si>
  <si>
    <t>г.о. Реутов, ул. Некрасова, д.2</t>
  </si>
  <si>
    <t>г.о. Реутов, ул. Советская, д.8</t>
  </si>
  <si>
    <t>г.о. Реутов, ул. Комсомольская, д.7</t>
  </si>
  <si>
    <t>г.о. Реутов, ул. Ленина, д.18а</t>
  </si>
  <si>
    <t>кирпичные</t>
  </si>
  <si>
    <t>железобетонные</t>
  </si>
  <si>
    <t>Крупно-блочные панели</t>
  </si>
  <si>
    <t>ж/б панели</t>
  </si>
  <si>
    <t>Юбилейный пр-т, д.2</t>
  </si>
  <si>
    <t>ул. Молодежная, д.5</t>
  </si>
  <si>
    <t>Юбилейный пр-т, д.54</t>
  </si>
  <si>
    <t>ул. Советская, д.21</t>
  </si>
  <si>
    <t>ул. Советская, д.23</t>
  </si>
  <si>
    <t>ул. Южная д.2</t>
  </si>
  <si>
    <t>ул. Октября д.8</t>
  </si>
  <si>
    <t>ул. Ашхабадская д.25</t>
  </si>
  <si>
    <t>Юбилейный пр-т д.6</t>
  </si>
  <si>
    <t>Мира пр-т, д.37</t>
  </si>
  <si>
    <t>ул. Некрасова, д.2</t>
  </si>
  <si>
    <t>ул. Советская, д.8</t>
  </si>
  <si>
    <t>ул. Комсомольская, д.7</t>
  </si>
  <si>
    <t>ул. Ленина, д.18а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</si>
</sst>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;;"/>
    <numFmt numFmtId="165" formatCode="#,###,##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43" fontId="3" fillId="0" borderId="1" xfId="1" applyFont="1" applyBorder="1" applyAlignment="1">
      <alignment horizontal="center" vertical="center"/>
    </xf>
    <xf numFmtId="0" fontId="5" fillId="0" borderId="0" xfId="0" applyFont="1" applyFill="1"/>
    <xf numFmtId="1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/>
    <xf numFmtId="165" fontId="11" fillId="0" borderId="6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right" vertical="top" wrapText="1"/>
    </xf>
    <xf numFmtId="0" fontId="4" fillId="0" borderId="7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BreakPreview" topLeftCell="C1" zoomScaleNormal="100" zoomScaleSheetLayoutView="100" workbookViewId="0">
      <selection activeCell="P13" sqref="P13"/>
    </sheetView>
  </sheetViews>
  <sheetFormatPr defaultRowHeight="15" x14ac:dyDescent="0.25"/>
  <cols>
    <col min="1" max="1" width="3.5703125" style="27" customWidth="1"/>
    <col min="2" max="2" width="20" style="27" customWidth="1"/>
    <col min="3" max="10" width="9.28515625" style="27" customWidth="1"/>
    <col min="11" max="11" width="15.42578125" style="27" bestFit="1" customWidth="1"/>
    <col min="12" max="12" width="9.28515625" style="27" customWidth="1"/>
    <col min="13" max="13" width="25" style="27" customWidth="1"/>
    <col min="14" max="14" width="9.28515625" style="27" customWidth="1"/>
    <col min="15" max="15" width="12.5703125" style="27" bestFit="1" customWidth="1"/>
    <col min="16" max="17" width="11.85546875" style="27" customWidth="1"/>
    <col min="18" max="18" width="9.28515625" style="27" customWidth="1"/>
    <col min="19" max="16384" width="9.140625" style="27"/>
  </cols>
  <sheetData>
    <row r="1" spans="1:18" ht="37.5" customHeight="1" x14ac:dyDescent="0.25">
      <c r="L1" s="38" t="s">
        <v>42</v>
      </c>
      <c r="M1" s="38"/>
      <c r="N1" s="38"/>
      <c r="O1" s="38"/>
      <c r="P1" s="38"/>
      <c r="Q1" s="38"/>
      <c r="R1" s="38"/>
    </row>
    <row r="2" spans="1:18" ht="19.5" customHeight="1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0.25" customHeight="1" x14ac:dyDescent="0.25">
      <c r="A3" s="40" t="s">
        <v>0</v>
      </c>
      <c r="B3" s="40" t="s">
        <v>1</v>
      </c>
      <c r="C3" s="43" t="s">
        <v>27</v>
      </c>
      <c r="D3" s="48" t="s">
        <v>2</v>
      </c>
      <c r="E3" s="48" t="s">
        <v>3</v>
      </c>
      <c r="F3" s="48" t="s">
        <v>4</v>
      </c>
      <c r="G3" s="50" t="s">
        <v>23</v>
      </c>
      <c r="H3" s="50"/>
      <c r="I3" s="50"/>
      <c r="J3" s="50"/>
      <c r="K3" s="43" t="s">
        <v>5</v>
      </c>
      <c r="L3" s="46" t="s">
        <v>6</v>
      </c>
      <c r="M3" s="47"/>
      <c r="N3" s="43" t="s">
        <v>20</v>
      </c>
      <c r="O3" s="46" t="s">
        <v>7</v>
      </c>
      <c r="P3" s="54"/>
      <c r="Q3" s="47"/>
      <c r="R3" s="43" t="s">
        <v>8</v>
      </c>
    </row>
    <row r="4" spans="1:18" ht="30" customHeight="1" x14ac:dyDescent="0.25">
      <c r="A4" s="41"/>
      <c r="B4" s="41"/>
      <c r="C4" s="44"/>
      <c r="D4" s="55"/>
      <c r="E4" s="55"/>
      <c r="F4" s="55"/>
      <c r="G4" s="48" t="s">
        <v>24</v>
      </c>
      <c r="H4" s="51" t="s">
        <v>11</v>
      </c>
      <c r="I4" s="52"/>
      <c r="J4" s="53"/>
      <c r="K4" s="44"/>
      <c r="L4" s="43" t="s">
        <v>9</v>
      </c>
      <c r="M4" s="43" t="s">
        <v>10</v>
      </c>
      <c r="N4" s="44"/>
      <c r="O4" s="43" t="s">
        <v>9</v>
      </c>
      <c r="P4" s="46" t="s">
        <v>11</v>
      </c>
      <c r="Q4" s="47"/>
      <c r="R4" s="44"/>
    </row>
    <row r="5" spans="1:18" ht="106.5" customHeight="1" x14ac:dyDescent="0.25">
      <c r="A5" s="41"/>
      <c r="B5" s="41"/>
      <c r="C5" s="44"/>
      <c r="D5" s="55"/>
      <c r="E5" s="55"/>
      <c r="F5" s="55"/>
      <c r="G5" s="49"/>
      <c r="H5" s="11" t="s">
        <v>25</v>
      </c>
      <c r="I5" s="11" t="s">
        <v>26</v>
      </c>
      <c r="J5" s="11" t="s">
        <v>37</v>
      </c>
      <c r="K5" s="45"/>
      <c r="L5" s="45"/>
      <c r="M5" s="45"/>
      <c r="N5" s="45"/>
      <c r="O5" s="45"/>
      <c r="P5" s="12" t="s">
        <v>12</v>
      </c>
      <c r="Q5" s="12" t="s">
        <v>43</v>
      </c>
      <c r="R5" s="44"/>
    </row>
    <row r="6" spans="1:18" ht="11.25" customHeight="1" x14ac:dyDescent="0.25">
      <c r="A6" s="42"/>
      <c r="B6" s="42"/>
      <c r="C6" s="45"/>
      <c r="D6" s="49"/>
      <c r="E6" s="49"/>
      <c r="F6" s="49"/>
      <c r="G6" s="13" t="s">
        <v>28</v>
      </c>
      <c r="H6" s="13" t="s">
        <v>28</v>
      </c>
      <c r="I6" s="13" t="s">
        <v>28</v>
      </c>
      <c r="J6" s="13" t="s">
        <v>28</v>
      </c>
      <c r="K6" s="4" t="s">
        <v>13</v>
      </c>
      <c r="L6" s="4" t="s">
        <v>13</v>
      </c>
      <c r="M6" s="4" t="s">
        <v>13</v>
      </c>
      <c r="N6" s="4" t="s">
        <v>14</v>
      </c>
      <c r="O6" s="4" t="s">
        <v>15</v>
      </c>
      <c r="P6" s="4" t="s">
        <v>15</v>
      </c>
      <c r="Q6" s="4" t="s">
        <v>15</v>
      </c>
      <c r="R6" s="45"/>
    </row>
    <row r="7" spans="1:18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</row>
    <row r="8" spans="1:18" x14ac:dyDescent="0.25">
      <c r="A8" s="56" t="s">
        <v>52</v>
      </c>
      <c r="B8" s="5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x14ac:dyDescent="0.25">
      <c r="A9" s="15" t="s">
        <v>53</v>
      </c>
      <c r="B9" s="1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8.75" x14ac:dyDescent="0.3">
      <c r="A10" s="4">
        <v>1</v>
      </c>
      <c r="B10" s="21" t="s">
        <v>72</v>
      </c>
      <c r="C10" s="3">
        <v>1988</v>
      </c>
      <c r="D10" s="29" t="s">
        <v>71</v>
      </c>
      <c r="E10" s="14">
        <v>16</v>
      </c>
      <c r="F10" s="13">
        <v>1</v>
      </c>
      <c r="G10" s="31">
        <v>111</v>
      </c>
      <c r="H10" s="13"/>
      <c r="I10" s="13"/>
      <c r="J10" s="13"/>
      <c r="K10" s="32">
        <v>6162.4</v>
      </c>
      <c r="L10" s="13">
        <v>5158.3</v>
      </c>
      <c r="M10" s="32"/>
      <c r="N10" s="4">
        <v>225</v>
      </c>
      <c r="O10" s="23">
        <v>8762680</v>
      </c>
      <c r="P10" s="13"/>
      <c r="Q10" s="13"/>
      <c r="R10" s="24">
        <v>42004</v>
      </c>
    </row>
    <row r="11" spans="1:18" ht="18.75" x14ac:dyDescent="0.3">
      <c r="A11" s="4">
        <v>2</v>
      </c>
      <c r="B11" s="21" t="s">
        <v>73</v>
      </c>
      <c r="C11" s="28">
        <v>1988</v>
      </c>
      <c r="D11" s="29" t="s">
        <v>68</v>
      </c>
      <c r="E11" s="30">
        <v>9</v>
      </c>
      <c r="F11" s="13">
        <v>1</v>
      </c>
      <c r="G11" s="31">
        <v>142</v>
      </c>
      <c r="H11" s="13"/>
      <c r="I11" s="13"/>
      <c r="J11" s="13"/>
      <c r="K11" s="32">
        <v>5829.6</v>
      </c>
      <c r="L11" s="13">
        <v>4946.1000000000004</v>
      </c>
      <c r="M11" s="32"/>
      <c r="N11" s="4">
        <v>343</v>
      </c>
      <c r="O11" s="23">
        <v>4628980</v>
      </c>
      <c r="P11" s="13"/>
      <c r="Q11" s="13"/>
      <c r="R11" s="24">
        <v>42004</v>
      </c>
    </row>
    <row r="12" spans="1:18" ht="18.75" x14ac:dyDescent="0.3">
      <c r="A12" s="4">
        <v>3</v>
      </c>
      <c r="B12" s="21" t="s">
        <v>74</v>
      </c>
      <c r="C12" s="28">
        <v>1992</v>
      </c>
      <c r="D12" s="29" t="s">
        <v>68</v>
      </c>
      <c r="E12" s="30">
        <v>9</v>
      </c>
      <c r="F12" s="13">
        <v>5</v>
      </c>
      <c r="G12" s="31">
        <v>164</v>
      </c>
      <c r="H12" s="13"/>
      <c r="I12" s="13"/>
      <c r="J12" s="13"/>
      <c r="K12" s="32">
        <v>11301.1</v>
      </c>
      <c r="L12" s="13">
        <v>8916</v>
      </c>
      <c r="M12" s="32"/>
      <c r="N12" s="4">
        <v>457</v>
      </c>
      <c r="O12" s="23">
        <v>9650960</v>
      </c>
      <c r="P12" s="13"/>
      <c r="Q12" s="13"/>
      <c r="R12" s="24">
        <v>42004</v>
      </c>
    </row>
    <row r="13" spans="1:18" ht="18.75" x14ac:dyDescent="0.3">
      <c r="A13" s="4">
        <v>4</v>
      </c>
      <c r="B13" s="21" t="s">
        <v>75</v>
      </c>
      <c r="C13" s="28">
        <v>1968</v>
      </c>
      <c r="D13" s="29" t="s">
        <v>71</v>
      </c>
      <c r="E13" s="31">
        <v>5</v>
      </c>
      <c r="F13" s="13">
        <v>4</v>
      </c>
      <c r="G13" s="31">
        <v>60</v>
      </c>
      <c r="H13" s="13"/>
      <c r="I13" s="13"/>
      <c r="J13" s="13"/>
      <c r="K13" s="32">
        <v>2490.1999999999998</v>
      </c>
      <c r="L13" s="13">
        <v>1686.2</v>
      </c>
      <c r="M13" s="32"/>
      <c r="N13" s="4">
        <v>134</v>
      </c>
      <c r="O13" s="23">
        <v>9362000</v>
      </c>
      <c r="P13" s="13"/>
      <c r="Q13" s="13"/>
      <c r="R13" s="24">
        <v>42004</v>
      </c>
    </row>
    <row r="14" spans="1:18" ht="18.75" x14ac:dyDescent="0.3">
      <c r="A14" s="4">
        <v>5</v>
      </c>
      <c r="B14" s="21" t="s">
        <v>76</v>
      </c>
      <c r="C14" s="28">
        <v>1969</v>
      </c>
      <c r="D14" s="29" t="s">
        <v>71</v>
      </c>
      <c r="E14" s="30">
        <v>5</v>
      </c>
      <c r="F14" s="13">
        <v>4</v>
      </c>
      <c r="G14" s="31">
        <v>60</v>
      </c>
      <c r="H14" s="13"/>
      <c r="I14" s="13"/>
      <c r="J14" s="13"/>
      <c r="K14" s="32">
        <v>2510</v>
      </c>
      <c r="L14" s="13">
        <v>1731</v>
      </c>
      <c r="M14" s="32"/>
      <c r="N14" s="4">
        <v>143</v>
      </c>
      <c r="O14" s="23">
        <v>9362000</v>
      </c>
      <c r="P14" s="13"/>
      <c r="Q14" s="13"/>
      <c r="R14" s="24">
        <v>42004</v>
      </c>
    </row>
    <row r="15" spans="1:18" ht="18.75" x14ac:dyDescent="0.3">
      <c r="A15" s="4">
        <v>6</v>
      </c>
      <c r="B15" s="21" t="s">
        <v>77</v>
      </c>
      <c r="C15" s="28">
        <v>1987</v>
      </c>
      <c r="D15" s="29" t="s">
        <v>71</v>
      </c>
      <c r="E15" s="30">
        <v>9</v>
      </c>
      <c r="F15" s="13">
        <v>7</v>
      </c>
      <c r="G15" s="31">
        <v>250</v>
      </c>
      <c r="H15" s="13"/>
      <c r="I15" s="13"/>
      <c r="J15" s="13"/>
      <c r="K15" s="32">
        <v>15329.1</v>
      </c>
      <c r="L15" s="13">
        <v>7496.5</v>
      </c>
      <c r="M15" s="32"/>
      <c r="N15" s="4">
        <v>662</v>
      </c>
      <c r="O15" s="23">
        <v>3400000</v>
      </c>
      <c r="P15" s="13"/>
      <c r="Q15" s="13"/>
      <c r="R15" s="24">
        <v>42004</v>
      </c>
    </row>
    <row r="16" spans="1:18" ht="18.75" x14ac:dyDescent="0.3">
      <c r="A16" s="4">
        <v>7</v>
      </c>
      <c r="B16" s="21" t="s">
        <v>78</v>
      </c>
      <c r="C16" s="28">
        <v>1984</v>
      </c>
      <c r="D16" s="29" t="s">
        <v>71</v>
      </c>
      <c r="E16" s="30">
        <v>9</v>
      </c>
      <c r="F16" s="13">
        <v>10</v>
      </c>
      <c r="G16" s="31">
        <v>360</v>
      </c>
      <c r="H16" s="13"/>
      <c r="I16" s="13"/>
      <c r="J16" s="13"/>
      <c r="K16" s="32">
        <v>18339.7</v>
      </c>
      <c r="L16" s="13">
        <v>10712.5</v>
      </c>
      <c r="M16" s="32"/>
      <c r="N16" s="4">
        <v>905</v>
      </c>
      <c r="O16" s="23">
        <v>3600000</v>
      </c>
      <c r="P16" s="13"/>
      <c r="Q16" s="13"/>
      <c r="R16" s="24">
        <v>42004</v>
      </c>
    </row>
    <row r="17" spans="1:18" ht="18.75" x14ac:dyDescent="0.3">
      <c r="A17" s="4">
        <v>8</v>
      </c>
      <c r="B17" s="21" t="s">
        <v>79</v>
      </c>
      <c r="C17" s="28">
        <v>1995</v>
      </c>
      <c r="D17" s="29" t="s">
        <v>68</v>
      </c>
      <c r="E17" s="30">
        <v>10</v>
      </c>
      <c r="F17" s="13">
        <v>1</v>
      </c>
      <c r="G17" s="31">
        <v>136</v>
      </c>
      <c r="H17" s="13"/>
      <c r="I17" s="13"/>
      <c r="J17" s="13"/>
      <c r="K17" s="32">
        <v>5619.1</v>
      </c>
      <c r="L17" s="13">
        <v>4954.3999999999996</v>
      </c>
      <c r="M17" s="32"/>
      <c r="N17" s="4">
        <v>235</v>
      </c>
      <c r="O17" s="23">
        <v>7278000</v>
      </c>
      <c r="P17" s="13"/>
      <c r="Q17" s="13"/>
      <c r="R17" s="24">
        <v>42004</v>
      </c>
    </row>
    <row r="18" spans="1:18" ht="18.75" x14ac:dyDescent="0.3">
      <c r="A18" s="4">
        <v>9</v>
      </c>
      <c r="B18" s="21" t="s">
        <v>80</v>
      </c>
      <c r="C18" s="28">
        <v>1990</v>
      </c>
      <c r="D18" s="29" t="s">
        <v>68</v>
      </c>
      <c r="E18" s="30">
        <v>9</v>
      </c>
      <c r="F18" s="13">
        <v>4</v>
      </c>
      <c r="G18" s="31">
        <v>216</v>
      </c>
      <c r="H18" s="13"/>
      <c r="I18" s="13"/>
      <c r="J18" s="13"/>
      <c r="K18" s="32">
        <v>11544.7</v>
      </c>
      <c r="L18" s="13">
        <v>6526</v>
      </c>
      <c r="M18" s="32"/>
      <c r="N18" s="4">
        <v>526</v>
      </c>
      <c r="O18" s="23">
        <v>14655000</v>
      </c>
      <c r="P18" s="13"/>
      <c r="Q18" s="13"/>
      <c r="R18" s="24">
        <v>42004</v>
      </c>
    </row>
    <row r="19" spans="1:18" ht="18.75" x14ac:dyDescent="0.3">
      <c r="A19" s="4">
        <v>10</v>
      </c>
      <c r="B19" s="21" t="s">
        <v>81</v>
      </c>
      <c r="C19" s="28">
        <v>1962</v>
      </c>
      <c r="D19" s="29" t="s">
        <v>68</v>
      </c>
      <c r="E19" s="30">
        <v>5</v>
      </c>
      <c r="F19" s="13">
        <v>4</v>
      </c>
      <c r="G19" s="31">
        <v>81</v>
      </c>
      <c r="H19" s="13"/>
      <c r="I19" s="13"/>
      <c r="J19" s="13"/>
      <c r="K19" s="32">
        <v>3373.9</v>
      </c>
      <c r="L19" s="13">
        <v>2209.1999999999998</v>
      </c>
      <c r="M19" s="32"/>
      <c r="N19" s="4">
        <v>191</v>
      </c>
      <c r="O19" s="23">
        <v>1536000</v>
      </c>
      <c r="P19" s="13"/>
      <c r="Q19" s="13"/>
      <c r="R19" s="24">
        <v>42004</v>
      </c>
    </row>
    <row r="20" spans="1:18" ht="18.75" x14ac:dyDescent="0.3">
      <c r="A20" s="4">
        <v>11</v>
      </c>
      <c r="B20" s="21" t="s">
        <v>82</v>
      </c>
      <c r="C20" s="28">
        <v>1979</v>
      </c>
      <c r="D20" s="29" t="s">
        <v>68</v>
      </c>
      <c r="E20" s="30">
        <v>9</v>
      </c>
      <c r="F20" s="13">
        <v>1</v>
      </c>
      <c r="G20" s="31">
        <v>208</v>
      </c>
      <c r="H20" s="13"/>
      <c r="I20" s="13"/>
      <c r="J20" s="13"/>
      <c r="K20" s="32">
        <v>6467.1</v>
      </c>
      <c r="L20" s="13">
        <v>5605.8</v>
      </c>
      <c r="M20" s="32"/>
      <c r="N20" s="4">
        <v>358</v>
      </c>
      <c r="O20" s="23">
        <v>8048650</v>
      </c>
      <c r="P20" s="13"/>
      <c r="Q20" s="13"/>
      <c r="R20" s="24">
        <v>42004</v>
      </c>
    </row>
    <row r="21" spans="1:18" ht="18.75" x14ac:dyDescent="0.3">
      <c r="A21" s="4">
        <v>12</v>
      </c>
      <c r="B21" s="21" t="s">
        <v>83</v>
      </c>
      <c r="C21" s="28">
        <v>1966</v>
      </c>
      <c r="D21" s="29" t="s">
        <v>68</v>
      </c>
      <c r="E21" s="30">
        <v>5</v>
      </c>
      <c r="F21" s="13">
        <v>4</v>
      </c>
      <c r="G21" s="31">
        <v>80</v>
      </c>
      <c r="H21" s="13"/>
      <c r="I21" s="13"/>
      <c r="J21" s="13"/>
      <c r="K21" s="32">
        <v>3392.4</v>
      </c>
      <c r="L21" s="13">
        <v>2200.1999999999998</v>
      </c>
      <c r="M21" s="32"/>
      <c r="N21" s="4">
        <v>167</v>
      </c>
      <c r="O21" s="23">
        <v>3846529</v>
      </c>
      <c r="P21" s="13"/>
      <c r="Q21" s="13"/>
      <c r="R21" s="24">
        <v>42004</v>
      </c>
    </row>
    <row r="22" spans="1:18" ht="18.75" x14ac:dyDescent="0.3">
      <c r="A22" s="4">
        <v>13</v>
      </c>
      <c r="B22" s="21" t="s">
        <v>84</v>
      </c>
      <c r="C22" s="28">
        <v>1963</v>
      </c>
      <c r="D22" s="29" t="s">
        <v>69</v>
      </c>
      <c r="E22" s="30">
        <v>5</v>
      </c>
      <c r="F22" s="13">
        <v>4</v>
      </c>
      <c r="G22" s="31">
        <v>60</v>
      </c>
      <c r="H22" s="13"/>
      <c r="I22" s="13"/>
      <c r="J22" s="13"/>
      <c r="K22" s="32">
        <v>2531.6999999999998</v>
      </c>
      <c r="L22" s="13">
        <v>1840.1</v>
      </c>
      <c r="M22" s="32"/>
      <c r="N22" s="4">
        <v>136</v>
      </c>
      <c r="O22" s="23">
        <v>6666989</v>
      </c>
      <c r="P22" s="13"/>
      <c r="Q22" s="13"/>
      <c r="R22" s="24">
        <v>42004</v>
      </c>
    </row>
    <row r="23" spans="1:18" ht="18.75" x14ac:dyDescent="0.3">
      <c r="A23" s="4">
        <v>14</v>
      </c>
      <c r="B23" s="21" t="s">
        <v>85</v>
      </c>
      <c r="C23" s="28">
        <v>1966</v>
      </c>
      <c r="D23" s="29" t="s">
        <v>70</v>
      </c>
      <c r="E23" s="30">
        <v>5</v>
      </c>
      <c r="F23" s="13">
        <v>4</v>
      </c>
      <c r="G23" s="31">
        <v>80</v>
      </c>
      <c r="H23" s="13"/>
      <c r="I23" s="13"/>
      <c r="J23" s="13"/>
      <c r="K23" s="32">
        <v>4266.1000000000004</v>
      </c>
      <c r="L23" s="13">
        <v>2306</v>
      </c>
      <c r="M23" s="32"/>
      <c r="N23" s="4">
        <v>179</v>
      </c>
      <c r="O23" s="23">
        <v>6590076</v>
      </c>
      <c r="P23" s="13"/>
      <c r="Q23" s="13"/>
      <c r="R23" s="24">
        <v>42004</v>
      </c>
    </row>
  </sheetData>
  <autoFilter ref="A9:R9">
    <sortState ref="A10:R23">
      <sortCondition ref="A9"/>
    </sortState>
  </autoFilter>
  <mergeCells count="21">
    <mergeCell ref="P4:Q4"/>
    <mergeCell ref="D3:D6"/>
    <mergeCell ref="E3:E6"/>
    <mergeCell ref="F3:F6"/>
    <mergeCell ref="A8:B8"/>
    <mergeCell ref="L1:R1"/>
    <mergeCell ref="A2:R2"/>
    <mergeCell ref="A3:A6"/>
    <mergeCell ref="B3:B6"/>
    <mergeCell ref="R3:R6"/>
    <mergeCell ref="L4:L5"/>
    <mergeCell ref="M4:M5"/>
    <mergeCell ref="O4:O5"/>
    <mergeCell ref="K3:K5"/>
    <mergeCell ref="L3:M3"/>
    <mergeCell ref="N3:N5"/>
    <mergeCell ref="C3:C6"/>
    <mergeCell ref="G4:G5"/>
    <mergeCell ref="G3:J3"/>
    <mergeCell ref="H4:J4"/>
    <mergeCell ref="O3:Q3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6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view="pageBreakPreview" topLeftCell="A3" zoomScaleNormal="100" zoomScaleSheetLayoutView="100" workbookViewId="0">
      <selection activeCell="E7" sqref="E7"/>
    </sheetView>
  </sheetViews>
  <sheetFormatPr defaultRowHeight="15" x14ac:dyDescent="0.25"/>
  <cols>
    <col min="1" max="1" width="4.5703125" style="6" customWidth="1"/>
    <col min="2" max="4" width="15.28515625" style="6" customWidth="1"/>
    <col min="5" max="5" width="14.5703125" style="6" customWidth="1"/>
    <col min="6" max="6" width="18.5703125" style="6" customWidth="1"/>
    <col min="7" max="7" width="9.28515625" style="6" customWidth="1"/>
    <col min="8" max="8" width="12.5703125" style="6" bestFit="1" customWidth="1"/>
    <col min="9" max="9" width="10.42578125" style="6" bestFit="1" customWidth="1"/>
    <col min="10" max="10" width="13.5703125" style="6" bestFit="1" customWidth="1"/>
    <col min="11" max="11" width="9.28515625" style="6" customWidth="1"/>
    <col min="12" max="12" width="12.5703125" style="6" bestFit="1" customWidth="1"/>
    <col min="13" max="13" width="9.28515625" style="6" customWidth="1"/>
    <col min="14" max="14" width="13.5703125" style="6" bestFit="1" customWidth="1"/>
    <col min="15" max="16" width="18.28515625" style="6" customWidth="1"/>
    <col min="17" max="18" width="9.28515625" style="6" customWidth="1"/>
    <col min="19" max="16384" width="9.140625" style="6"/>
  </cols>
  <sheetData>
    <row r="1" spans="1:19" ht="37.5" customHeight="1" x14ac:dyDescent="0.25">
      <c r="F1" s="58"/>
      <c r="G1" s="58"/>
      <c r="H1" s="58"/>
      <c r="I1" s="58"/>
      <c r="O1" s="58" t="s">
        <v>41</v>
      </c>
      <c r="P1" s="58"/>
      <c r="Q1" s="58"/>
      <c r="R1" s="58"/>
    </row>
    <row r="2" spans="1:19" ht="23.25" customHeight="1" x14ac:dyDescent="0.25">
      <c r="A2" s="59" t="s">
        <v>22</v>
      </c>
      <c r="B2" s="59"/>
      <c r="C2" s="59"/>
      <c r="D2" s="59"/>
      <c r="E2" s="5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10"/>
      <c r="R2" s="10"/>
      <c r="S2" s="1"/>
    </row>
    <row r="3" spans="1:19" ht="26.25" customHeight="1" x14ac:dyDescent="0.25">
      <c r="A3" s="64" t="s">
        <v>18</v>
      </c>
      <c r="B3" s="64" t="s">
        <v>1</v>
      </c>
      <c r="C3" s="61" t="s">
        <v>38</v>
      </c>
      <c r="D3" s="61"/>
      <c r="E3" s="64" t="s">
        <v>19</v>
      </c>
      <c r="F3" s="62" t="s">
        <v>29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7"/>
    </row>
    <row r="4" spans="1:19" ht="128.25" customHeight="1" x14ac:dyDescent="0.25">
      <c r="A4" s="65"/>
      <c r="B4" s="65"/>
      <c r="C4" s="61" t="s">
        <v>39</v>
      </c>
      <c r="D4" s="61" t="s">
        <v>40</v>
      </c>
      <c r="E4" s="66"/>
      <c r="F4" s="5" t="s">
        <v>30</v>
      </c>
      <c r="G4" s="61" t="s">
        <v>31</v>
      </c>
      <c r="H4" s="61"/>
      <c r="I4" s="61" t="s">
        <v>32</v>
      </c>
      <c r="J4" s="61"/>
      <c r="K4" s="61" t="s">
        <v>33</v>
      </c>
      <c r="L4" s="61"/>
      <c r="M4" s="61" t="s">
        <v>34</v>
      </c>
      <c r="N4" s="61"/>
      <c r="O4" s="61" t="s">
        <v>35</v>
      </c>
      <c r="P4" s="61"/>
      <c r="Q4" s="61" t="s">
        <v>36</v>
      </c>
      <c r="R4" s="61"/>
      <c r="S4" s="7"/>
    </row>
    <row r="5" spans="1:19" ht="38.25" customHeight="1" x14ac:dyDescent="0.25">
      <c r="A5" s="66"/>
      <c r="B5" s="66"/>
      <c r="C5" s="61"/>
      <c r="D5" s="61"/>
      <c r="E5" s="5" t="s">
        <v>15</v>
      </c>
      <c r="F5" s="5" t="s">
        <v>15</v>
      </c>
      <c r="G5" s="5" t="s">
        <v>17</v>
      </c>
      <c r="H5" s="5" t="s">
        <v>15</v>
      </c>
      <c r="I5" s="5" t="s">
        <v>16</v>
      </c>
      <c r="J5" s="5" t="s">
        <v>15</v>
      </c>
      <c r="K5" s="5" t="s">
        <v>16</v>
      </c>
      <c r="L5" s="5" t="s">
        <v>15</v>
      </c>
      <c r="M5" s="5" t="s">
        <v>16</v>
      </c>
      <c r="N5" s="5" t="s">
        <v>15</v>
      </c>
      <c r="O5" s="5" t="s">
        <v>17</v>
      </c>
      <c r="P5" s="5" t="s">
        <v>15</v>
      </c>
      <c r="Q5" s="8" t="s">
        <v>16</v>
      </c>
      <c r="R5" s="8" t="s">
        <v>15</v>
      </c>
      <c r="S5" s="7"/>
    </row>
    <row r="6" spans="1:19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7"/>
    </row>
    <row r="7" spans="1:19" x14ac:dyDescent="0.25">
      <c r="A7" s="63" t="s">
        <v>53</v>
      </c>
      <c r="B7" s="63"/>
      <c r="C7" s="9"/>
      <c r="D7" s="9"/>
      <c r="E7" s="37">
        <f>SUM(E8:E21)</f>
        <v>97387864</v>
      </c>
      <c r="F7" s="37">
        <f t="shared" ref="F7:R7" si="0">SUM(F8:F21)</f>
        <v>115115869</v>
      </c>
      <c r="G7" s="37">
        <f t="shared" si="0"/>
        <v>5</v>
      </c>
      <c r="H7" s="37">
        <f t="shared" si="0"/>
        <v>9000000</v>
      </c>
      <c r="I7" s="37">
        <f t="shared" si="0"/>
        <v>11080</v>
      </c>
      <c r="J7" s="37">
        <f t="shared" si="0"/>
        <v>17728000</v>
      </c>
      <c r="K7" s="37">
        <f t="shared" si="0"/>
        <v>0</v>
      </c>
      <c r="L7" s="37">
        <f t="shared" si="0"/>
        <v>3700000</v>
      </c>
      <c r="M7" s="37">
        <f t="shared" si="0"/>
        <v>0</v>
      </c>
      <c r="N7" s="37">
        <f t="shared" si="0"/>
        <v>17600000</v>
      </c>
      <c r="O7" s="37">
        <f t="shared" si="0"/>
        <v>0</v>
      </c>
      <c r="P7" s="37">
        <f t="shared" si="0"/>
        <v>4573230</v>
      </c>
      <c r="Q7" s="37">
        <f t="shared" si="0"/>
        <v>0</v>
      </c>
      <c r="R7" s="37">
        <f t="shared" si="0"/>
        <v>0</v>
      </c>
      <c r="S7" s="7"/>
    </row>
    <row r="8" spans="1:19" ht="33.75" x14ac:dyDescent="0.25">
      <c r="A8" s="25">
        <v>1</v>
      </c>
      <c r="B8" s="21" t="s">
        <v>54</v>
      </c>
      <c r="C8" s="17"/>
      <c r="D8" s="17"/>
      <c r="E8" s="26">
        <v>8762680</v>
      </c>
      <c r="F8" s="33">
        <f>E8+G8+J8</f>
        <v>9634680</v>
      </c>
      <c r="G8" s="36"/>
      <c r="H8" s="22"/>
      <c r="I8" s="2">
        <v>545</v>
      </c>
      <c r="J8" s="2">
        <v>872000</v>
      </c>
      <c r="K8" s="2"/>
      <c r="L8" s="22"/>
      <c r="M8" s="2"/>
      <c r="N8" s="22"/>
      <c r="O8" s="2"/>
      <c r="P8" s="33">
        <v>435000</v>
      </c>
      <c r="Q8" s="2"/>
      <c r="R8" s="2"/>
      <c r="S8" s="7"/>
    </row>
    <row r="9" spans="1:19" ht="22.5" x14ac:dyDescent="0.25">
      <c r="A9" s="25">
        <v>2</v>
      </c>
      <c r="B9" s="21" t="s">
        <v>55</v>
      </c>
      <c r="C9" s="17"/>
      <c r="D9" s="17"/>
      <c r="E9" s="26">
        <v>4628980</v>
      </c>
      <c r="F9" s="33">
        <f t="shared" ref="F9:F21" si="1">E9+G9+J9</f>
        <v>5835380</v>
      </c>
      <c r="G9" s="36"/>
      <c r="H9" s="35"/>
      <c r="I9" s="2">
        <v>754</v>
      </c>
      <c r="J9" s="2">
        <v>1206400</v>
      </c>
      <c r="K9" s="2"/>
      <c r="L9" s="35"/>
      <c r="M9" s="2"/>
      <c r="N9" s="22"/>
      <c r="O9" s="2"/>
      <c r="P9" s="34">
        <v>384780</v>
      </c>
      <c r="Q9" s="2"/>
      <c r="R9" s="2"/>
      <c r="S9" s="7"/>
    </row>
    <row r="10" spans="1:19" ht="33.75" x14ac:dyDescent="0.25">
      <c r="A10" s="25">
        <v>3</v>
      </c>
      <c r="B10" s="21" t="s">
        <v>56</v>
      </c>
      <c r="C10" s="17"/>
      <c r="D10" s="17"/>
      <c r="E10" s="26">
        <v>9650960</v>
      </c>
      <c r="F10" s="33">
        <f t="shared" si="1"/>
        <v>12386960</v>
      </c>
      <c r="G10" s="36"/>
      <c r="H10" s="35"/>
      <c r="I10" s="2">
        <v>1710</v>
      </c>
      <c r="J10" s="2">
        <v>2736000</v>
      </c>
      <c r="K10" s="2"/>
      <c r="L10" s="35"/>
      <c r="M10" s="2"/>
      <c r="N10" s="22"/>
      <c r="O10" s="2"/>
      <c r="P10" s="34">
        <v>568780</v>
      </c>
      <c r="Q10" s="2"/>
      <c r="R10" s="2"/>
      <c r="S10" s="7"/>
    </row>
    <row r="11" spans="1:19" ht="22.5" x14ac:dyDescent="0.25">
      <c r="A11" s="25">
        <v>4</v>
      </c>
      <c r="B11" s="21" t="s">
        <v>57</v>
      </c>
      <c r="C11" s="17"/>
      <c r="D11" s="17"/>
      <c r="E11" s="26">
        <v>9362000</v>
      </c>
      <c r="F11" s="33">
        <f t="shared" si="1"/>
        <v>10546000</v>
      </c>
      <c r="G11" s="22"/>
      <c r="H11" s="22"/>
      <c r="I11" s="2">
        <v>740</v>
      </c>
      <c r="J11" s="2">
        <v>1184000</v>
      </c>
      <c r="K11" s="2"/>
      <c r="L11" s="22">
        <v>1850000</v>
      </c>
      <c r="M11" s="2"/>
      <c r="N11" s="22">
        <v>2650000</v>
      </c>
      <c r="O11" s="2"/>
      <c r="P11" s="33">
        <v>378000</v>
      </c>
      <c r="Q11" s="2"/>
      <c r="R11" s="2"/>
      <c r="S11" s="7"/>
    </row>
    <row r="12" spans="1:19" ht="22.5" x14ac:dyDescent="0.25">
      <c r="A12" s="25">
        <v>5</v>
      </c>
      <c r="B12" s="21" t="s">
        <v>58</v>
      </c>
      <c r="C12" s="17"/>
      <c r="D12" s="17"/>
      <c r="E12" s="26">
        <v>9362000</v>
      </c>
      <c r="F12" s="33">
        <f t="shared" si="1"/>
        <v>10546000</v>
      </c>
      <c r="G12" s="22"/>
      <c r="H12" s="22"/>
      <c r="I12" s="2">
        <v>740</v>
      </c>
      <c r="J12" s="2">
        <v>1184000</v>
      </c>
      <c r="K12" s="2"/>
      <c r="L12" s="22">
        <v>1850000</v>
      </c>
      <c r="M12" s="2"/>
      <c r="N12" s="22">
        <v>2650000</v>
      </c>
      <c r="O12" s="2"/>
      <c r="P12" s="33">
        <v>378000</v>
      </c>
      <c r="Q12" s="2"/>
      <c r="R12" s="2"/>
      <c r="S12" s="7"/>
    </row>
    <row r="13" spans="1:19" ht="22.5" x14ac:dyDescent="0.25">
      <c r="A13" s="25">
        <v>6</v>
      </c>
      <c r="B13" s="21" t="s">
        <v>59</v>
      </c>
      <c r="C13" s="17"/>
      <c r="D13" s="17"/>
      <c r="E13" s="26">
        <v>3400000</v>
      </c>
      <c r="F13" s="33">
        <f t="shared" si="1"/>
        <v>3400000</v>
      </c>
      <c r="G13" s="22"/>
      <c r="H13" s="22"/>
      <c r="I13" s="2"/>
      <c r="J13" s="2"/>
      <c r="K13" s="2"/>
      <c r="L13" s="22"/>
      <c r="M13" s="2"/>
      <c r="N13" s="22">
        <v>3400000</v>
      </c>
      <c r="O13" s="2"/>
      <c r="P13" s="33"/>
      <c r="Q13" s="2"/>
      <c r="R13" s="2"/>
      <c r="S13" s="7"/>
    </row>
    <row r="14" spans="1:19" ht="22.5" x14ac:dyDescent="0.25">
      <c r="A14" s="25">
        <v>7</v>
      </c>
      <c r="B14" s="21" t="s">
        <v>60</v>
      </c>
      <c r="C14" s="17"/>
      <c r="D14" s="17"/>
      <c r="E14" s="26">
        <v>3600000</v>
      </c>
      <c r="F14" s="33">
        <f t="shared" si="1"/>
        <v>3600000</v>
      </c>
      <c r="G14" s="22"/>
      <c r="H14" s="22"/>
      <c r="I14" s="2"/>
      <c r="J14" s="2"/>
      <c r="K14" s="2"/>
      <c r="L14" s="22"/>
      <c r="M14" s="2"/>
      <c r="N14" s="22">
        <v>3600000</v>
      </c>
      <c r="O14" s="2"/>
      <c r="P14" s="33"/>
      <c r="Q14" s="2"/>
      <c r="R14" s="2"/>
      <c r="S14" s="7"/>
    </row>
    <row r="15" spans="1:19" ht="22.5" x14ac:dyDescent="0.25">
      <c r="A15" s="25">
        <v>8</v>
      </c>
      <c r="B15" s="21" t="s">
        <v>61</v>
      </c>
      <c r="C15" s="17"/>
      <c r="D15" s="17"/>
      <c r="E15" s="26">
        <v>7278000</v>
      </c>
      <c r="F15" s="33">
        <f t="shared" si="1"/>
        <v>8193201</v>
      </c>
      <c r="G15" s="22">
        <v>1</v>
      </c>
      <c r="H15" s="22">
        <v>1800000</v>
      </c>
      <c r="I15" s="2">
        <v>572</v>
      </c>
      <c r="J15" s="2">
        <v>915200</v>
      </c>
      <c r="K15" s="2"/>
      <c r="L15" s="22"/>
      <c r="M15" s="2"/>
      <c r="N15" s="22"/>
      <c r="O15" s="2"/>
      <c r="P15" s="33">
        <v>320000</v>
      </c>
      <c r="Q15" s="2"/>
      <c r="R15" s="2"/>
      <c r="S15" s="7"/>
    </row>
    <row r="16" spans="1:19" ht="33.75" x14ac:dyDescent="0.25">
      <c r="A16" s="25">
        <v>9</v>
      </c>
      <c r="B16" s="21" t="s">
        <v>62</v>
      </c>
      <c r="C16" s="17"/>
      <c r="D16" s="17"/>
      <c r="E16" s="26">
        <v>14655000</v>
      </c>
      <c r="F16" s="33">
        <f t="shared" si="1"/>
        <v>16575004</v>
      </c>
      <c r="G16" s="22">
        <v>4</v>
      </c>
      <c r="H16" s="22">
        <v>7200000</v>
      </c>
      <c r="I16" s="2">
        <v>1200</v>
      </c>
      <c r="J16" s="2">
        <v>1920000</v>
      </c>
      <c r="K16" s="2"/>
      <c r="L16" s="22"/>
      <c r="M16" s="2"/>
      <c r="N16" s="22"/>
      <c r="O16" s="2"/>
      <c r="P16" s="33">
        <v>540000</v>
      </c>
      <c r="Q16" s="2"/>
      <c r="R16" s="2"/>
      <c r="S16" s="7"/>
    </row>
    <row r="17" spans="1:19" ht="22.5" x14ac:dyDescent="0.25">
      <c r="A17" s="25">
        <v>10</v>
      </c>
      <c r="B17" s="21" t="s">
        <v>63</v>
      </c>
      <c r="C17" s="17"/>
      <c r="D17" s="17"/>
      <c r="E17" s="26">
        <v>1536000</v>
      </c>
      <c r="F17" s="33">
        <f t="shared" si="1"/>
        <v>3072000</v>
      </c>
      <c r="G17" s="22"/>
      <c r="H17" s="22"/>
      <c r="I17" s="2">
        <v>960</v>
      </c>
      <c r="J17" s="2">
        <v>1536000</v>
      </c>
      <c r="K17" s="2"/>
      <c r="L17" s="22"/>
      <c r="M17" s="2"/>
      <c r="N17" s="22"/>
      <c r="O17" s="2"/>
      <c r="P17" s="33"/>
      <c r="Q17" s="2"/>
      <c r="R17" s="2"/>
      <c r="S17" s="7"/>
    </row>
    <row r="18" spans="1:19" ht="22.5" x14ac:dyDescent="0.25">
      <c r="A18" s="25">
        <v>11</v>
      </c>
      <c r="B18" s="21" t="s">
        <v>64</v>
      </c>
      <c r="C18" s="17"/>
      <c r="D18" s="17"/>
      <c r="E18" s="26">
        <v>8048650</v>
      </c>
      <c r="F18" s="33">
        <f t="shared" si="1"/>
        <v>10048650</v>
      </c>
      <c r="G18" s="22"/>
      <c r="H18" s="22"/>
      <c r="I18" s="2">
        <v>1250</v>
      </c>
      <c r="J18" s="2">
        <v>2000000</v>
      </c>
      <c r="K18" s="2"/>
      <c r="L18" s="22"/>
      <c r="M18" s="2"/>
      <c r="N18" s="22"/>
      <c r="O18" s="2"/>
      <c r="P18" s="33">
        <v>450670</v>
      </c>
      <c r="Q18" s="2"/>
      <c r="R18" s="2"/>
      <c r="S18" s="7"/>
    </row>
    <row r="19" spans="1:19" ht="22.5" x14ac:dyDescent="0.25">
      <c r="A19" s="25">
        <v>12</v>
      </c>
      <c r="B19" s="21" t="s">
        <v>65</v>
      </c>
      <c r="C19" s="17"/>
      <c r="D19" s="17"/>
      <c r="E19" s="26">
        <v>3846529</v>
      </c>
      <c r="F19" s="33">
        <f t="shared" si="1"/>
        <v>5150529</v>
      </c>
      <c r="G19" s="22"/>
      <c r="H19" s="22"/>
      <c r="I19" s="2">
        <v>815</v>
      </c>
      <c r="J19" s="2">
        <v>1304000</v>
      </c>
      <c r="K19" s="2"/>
      <c r="L19" s="22"/>
      <c r="M19" s="2"/>
      <c r="N19" s="22"/>
      <c r="O19" s="2"/>
      <c r="P19" s="33">
        <v>385000</v>
      </c>
      <c r="Q19" s="2"/>
      <c r="R19" s="2"/>
      <c r="S19" s="7"/>
    </row>
    <row r="20" spans="1:19" ht="33.75" x14ac:dyDescent="0.25">
      <c r="A20" s="25">
        <v>13</v>
      </c>
      <c r="B20" s="21" t="s">
        <v>66</v>
      </c>
      <c r="C20" s="17"/>
      <c r="D20" s="17"/>
      <c r="E20" s="26">
        <v>6666989</v>
      </c>
      <c r="F20" s="33">
        <f t="shared" si="1"/>
        <v>8102189</v>
      </c>
      <c r="G20" s="22"/>
      <c r="H20" s="22"/>
      <c r="I20" s="2">
        <v>897</v>
      </c>
      <c r="J20" s="2">
        <v>1435200</v>
      </c>
      <c r="K20" s="2"/>
      <c r="L20" s="22"/>
      <c r="M20" s="2"/>
      <c r="N20" s="22">
        <v>2650000</v>
      </c>
      <c r="O20" s="2"/>
      <c r="P20" s="22">
        <v>383000</v>
      </c>
      <c r="Q20" s="2"/>
      <c r="R20" s="2"/>
      <c r="S20" s="7"/>
    </row>
    <row r="21" spans="1:19" ht="22.5" x14ac:dyDescent="0.25">
      <c r="A21" s="25">
        <v>14</v>
      </c>
      <c r="B21" s="21" t="s">
        <v>67</v>
      </c>
      <c r="C21" s="17"/>
      <c r="D21" s="17"/>
      <c r="E21" s="26">
        <v>6590076</v>
      </c>
      <c r="F21" s="33">
        <f t="shared" si="1"/>
        <v>8025276</v>
      </c>
      <c r="G21" s="22"/>
      <c r="H21" s="22"/>
      <c r="I21" s="2">
        <v>897</v>
      </c>
      <c r="J21" s="2">
        <v>1435200</v>
      </c>
      <c r="K21" s="2"/>
      <c r="L21" s="22"/>
      <c r="M21" s="2"/>
      <c r="N21" s="22">
        <v>2650000</v>
      </c>
      <c r="O21" s="2"/>
      <c r="P21" s="22">
        <v>350000</v>
      </c>
      <c r="Q21" s="2"/>
      <c r="R21" s="2"/>
      <c r="S21" s="7"/>
    </row>
    <row r="22" spans="1:19" x14ac:dyDescent="0.25">
      <c r="F22" s="33">
        <f t="shared" ref="F22" si="2">E22+G22</f>
        <v>0</v>
      </c>
      <c r="P22" s="22">
        <f t="shared" ref="P22" si="3">SUM(P8:P21)</f>
        <v>4573230</v>
      </c>
    </row>
  </sheetData>
  <mergeCells count="17">
    <mergeCell ref="A7:B7"/>
    <mergeCell ref="M4:N4"/>
    <mergeCell ref="O4:P4"/>
    <mergeCell ref="A3:A5"/>
    <mergeCell ref="B3:B5"/>
    <mergeCell ref="E3:E4"/>
    <mergeCell ref="F1:I1"/>
    <mergeCell ref="A2:P2"/>
    <mergeCell ref="I4:J4"/>
    <mergeCell ref="G4:H4"/>
    <mergeCell ref="K4:L4"/>
    <mergeCell ref="O1:R1"/>
    <mergeCell ref="Q4:R4"/>
    <mergeCell ref="F3:R3"/>
    <mergeCell ref="C3:D3"/>
    <mergeCell ref="C4:C5"/>
    <mergeCell ref="D4:D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62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Normal="100" zoomScaleSheetLayoutView="100" workbookViewId="0">
      <selection activeCell="D9" sqref="D9"/>
    </sheetView>
  </sheetViews>
  <sheetFormatPr defaultRowHeight="18.75" x14ac:dyDescent="0.3"/>
  <cols>
    <col min="1" max="1" width="14.85546875" style="18" customWidth="1"/>
    <col min="2" max="6" width="29.5703125" style="18" customWidth="1"/>
    <col min="7" max="16384" width="9.140625" style="18"/>
  </cols>
  <sheetData>
    <row r="1" spans="1:6" ht="28.5" customHeight="1" x14ac:dyDescent="0.3">
      <c r="A1" s="67" t="s">
        <v>51</v>
      </c>
      <c r="B1" s="67"/>
      <c r="C1" s="67"/>
      <c r="D1" s="67"/>
      <c r="E1" s="67"/>
      <c r="F1" s="19" t="s">
        <v>50</v>
      </c>
    </row>
    <row r="2" spans="1:6" ht="26.25" customHeight="1" x14ac:dyDescent="0.3">
      <c r="A2" s="68" t="s">
        <v>44</v>
      </c>
      <c r="B2" s="68"/>
      <c r="C2" s="68"/>
      <c r="D2" s="68"/>
      <c r="E2" s="68"/>
      <c r="F2" s="68"/>
    </row>
    <row r="3" spans="1:6" ht="30" customHeight="1" x14ac:dyDescent="0.3">
      <c r="A3" s="69" t="s">
        <v>0</v>
      </c>
      <c r="B3" s="69" t="s">
        <v>45</v>
      </c>
      <c r="C3" s="69" t="s">
        <v>46</v>
      </c>
      <c r="D3" s="69" t="s">
        <v>47</v>
      </c>
      <c r="E3" s="72" t="s">
        <v>48</v>
      </c>
      <c r="F3" s="72" t="s">
        <v>49</v>
      </c>
    </row>
    <row r="4" spans="1:6" ht="15" customHeight="1" x14ac:dyDescent="0.3">
      <c r="A4" s="70"/>
      <c r="B4" s="70"/>
      <c r="C4" s="70"/>
      <c r="D4" s="70"/>
      <c r="E4" s="72"/>
      <c r="F4" s="72"/>
    </row>
    <row r="5" spans="1:6" ht="130.5" customHeight="1" x14ac:dyDescent="0.3">
      <c r="A5" s="70"/>
      <c r="B5" s="70"/>
      <c r="C5" s="70"/>
      <c r="D5" s="70"/>
      <c r="E5" s="72"/>
      <c r="F5" s="72"/>
    </row>
    <row r="6" spans="1:6" x14ac:dyDescent="0.3">
      <c r="A6" s="71"/>
      <c r="B6" s="71"/>
      <c r="C6" s="71"/>
      <c r="D6" s="71"/>
      <c r="E6" s="72"/>
      <c r="F6" s="72"/>
    </row>
    <row r="7" spans="1:6" x14ac:dyDescent="0.3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</row>
  </sheetData>
  <mergeCells count="8">
    <mergeCell ref="A1:E1"/>
    <mergeCell ref="A2:F2"/>
    <mergeCell ref="A3:A6"/>
    <mergeCell ref="B3:B6"/>
    <mergeCell ref="C3:C6"/>
    <mergeCell ref="D3:D6"/>
    <mergeCell ref="E3:E6"/>
    <mergeCell ref="F3:F6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 (перечень МКД)</vt:lpstr>
      <vt:lpstr>Приложение 2 (виды ремонта)</vt:lpstr>
      <vt:lpstr>Приложение 3 (реквизиты пост)</vt:lpstr>
      <vt:lpstr>'Приложение 3 (реквизиты пост)'!Область_печати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Степанова Ю.А.</cp:lastModifiedBy>
  <cp:lastPrinted>2014-02-24T16:22:52Z</cp:lastPrinted>
  <dcterms:created xsi:type="dcterms:W3CDTF">2013-12-11T13:09:04Z</dcterms:created>
  <dcterms:modified xsi:type="dcterms:W3CDTF">2014-04-25T08:43:24Z</dcterms:modified>
</cp:coreProperties>
</file>